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00" windowHeight="7815" activeTab="0"/>
  </bookViews>
  <sheets>
    <sheet name="C10KS" sheetId="1" r:id="rId1"/>
    <sheet name="Rack 10KRS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<sst xmlns="http://schemas.openxmlformats.org/spreadsheetml/2006/main" count="113" uniqueCount="85">
  <si>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</si>
  <si>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</si>
  <si>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</si>
  <si>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</si>
  <si>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</si>
  <si>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</si>
  <si>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</si>
  <si>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</si>
  <si>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>Cảm ơn quý khách hàng !</t>
  </si>
  <si>
    <t xml:space="preserve">         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</si>
  <si>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</si>
  <si>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</si>
  <si>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</si>
  <si>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</si>
  <si>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Chi tiết 1 bộ gồm</t>
  </si>
  <si>
    <t>Kích thước (R x D x C) (mm): 212 x 500 x 420 / Trọng lượng: 15,9KG</t>
  </si>
  <si>
    <t>Nguồn vào: 220VAC /1 pha (2 dây + dây tiếp đất)/ Tần số: 50/60 Hz (40 ~ 70 Hz)</t>
  </si>
  <si>
    <t>Ngưỡng điện áp: 120 ~ 275 VAC</t>
  </si>
  <si>
    <t>Hệ số công suất: 0,99, Tương thích với máy phát điện</t>
  </si>
  <si>
    <t>Nguồn ra: Công suất: 10 KVA / 9 KW / 1 pha (2 dây + dây tiếp đất)</t>
  </si>
  <si>
    <t>Điện áp: 220/230/240 VAC ± 1%, có công tắc bảo dưỡng</t>
  </si>
  <si>
    <t>Dạng sóng: Sóng sine thật (true sin wave)</t>
  </si>
  <si>
    <t xml:space="preserve">Tần số: Đồng bộ với nguồn vào  50/60 Hz ± 4Hz hoặc 50Hz ± 0.05Hz ( chế độ ắc quy ) </t>
  </si>
  <si>
    <t>Hiệu suất: 90% battery (97% ECO Mode)</t>
  </si>
  <si>
    <t>CHẾ ĐỘ BYPASS: Tự động chuyển sang chế độ Bypass khi UPS lỗi, quá tải</t>
  </si>
  <si>
    <t>Chịu quá tải: 105% ~ 125% trong 1 phút, 125% ~ 150% trong 30 giây, &gt; 150% trong 0.5 giây</t>
  </si>
  <si>
    <t>Phần mềm quản lý: Phần mềm quản trị Winpower đi kèm, cho phép giám sát, tự động bật / tắt UPS và hệ thống.Hỗ trợ tất cả các hệ điều hành Linux, Window, Unix, Sun</t>
  </si>
  <si>
    <t>Chức năng N+X: Đặt hàng theo yêu cầu</t>
  </si>
  <si>
    <t>Báo giá có hiệu lực trong vòng 30 ngày kể từ ngày báo giá</t>
  </si>
  <si>
    <t>Ghi chú: UPS SANTAK chính hãng phải đáp ứng các yêu cầu sau</t>
  </si>
  <si>
    <t>3.CO công chứng nhà nước, CQ gốc, hồ sơ NK rõ ràng cho từng sản phẩm</t>
  </si>
  <si>
    <r>
      <t xml:space="preserve">GIAO DIỆN </t>
    </r>
    <r>
      <rPr>
        <sz val="9"/>
        <rFont val="Arial"/>
        <family val="2"/>
      </rPr>
      <t>Bảng điều khiển: Nút khởi động / tắt nguồn, Nút Test / tắt còi báo</t>
    </r>
  </si>
  <si>
    <t>Thời gian chuyển mạch: 0 ms</t>
  </si>
  <si>
    <t>Tủ đựng ắc quy DCX A08</t>
  </si>
  <si>
    <t>ĐVT</t>
  </si>
  <si>
    <t>Bộ</t>
  </si>
  <si>
    <t>Chiếc</t>
  </si>
  <si>
    <t>bộ</t>
  </si>
  <si>
    <t>b</t>
  </si>
  <si>
    <t>a</t>
  </si>
  <si>
    <t>I</t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</si>
  <si>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</si>
  <si>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>UPS SANTAK  C10KS LCD</t>
  </si>
  <si>
    <r>
      <t xml:space="preserve">Bộ nguồn DC </t>
    </r>
    <r>
      <rPr>
        <b/>
        <u val="single"/>
        <sz val="9"/>
        <color indexed="10"/>
        <rFont val="Arial"/>
        <family val="2"/>
      </rPr>
      <t>Backup 35 phút - 80% tải</t>
    </r>
  </si>
  <si>
    <t>Acquy 12V40AH Ecotek</t>
  </si>
  <si>
    <t>Phụ kiện đi kèm (Cable liên kết Acquy, MCB, Cable Power DC&lt;--&gt;UPS)</t>
  </si>
  <si>
    <t>Tên tài khoản: Công ty TNHH Cộng Nghệ Kỹ Thuật Gia Phát</t>
  </si>
  <si>
    <t>STK: 0451001663222 tại Vietcombank- CN Thành Công, Hà nội</t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</si>
  <si>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</si>
  <si>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t xml:space="preserve">1.SANTAK được phân phối bởi Gia Phát và quản trị bởi Ecotek-Canada </t>
  </si>
  <si>
    <t>2.UPS SANTAK được bảo trì bảo dưỡng 6 tháng/ 1 lần trong thời gian bảo hành</t>
  </si>
  <si>
    <t>Bộ lưu điện Santak  Mã hàng C10KS-LCD (10KVA/ 9KW)                                      Công nghệ: True Online, dùng accui gắn ngoài</t>
  </si>
  <si>
    <t>SLG</t>
  </si>
  <si>
    <t>Bộ lưu điện Santak  Mã hàng Rack 10KS                 (10KVA /10KW), có mở rộng được Acqui                  Công nghệ: True Online, RACKMOUNT</t>
  </si>
  <si>
    <t>Công nghệ: True Online double conversion (trực tuyến, chuyển đổi kép)</t>
  </si>
  <si>
    <r>
      <t>Công suất:</t>
    </r>
    <r>
      <rPr>
        <sz val="10"/>
        <color indexed="8"/>
        <rFont val="Arial"/>
        <family val="2"/>
      </rPr>
      <t xml:space="preserve"> 10KVA / 10KW</t>
    </r>
  </si>
  <si>
    <r>
      <t>Nguồn vào:</t>
    </r>
    <r>
      <rPr>
        <sz val="10"/>
        <color indexed="8"/>
        <rFont val="Arial"/>
        <family val="2"/>
      </rPr>
      <t xml:space="preserve"> Điện áp 220VAC </t>
    </r>
    <r>
      <rPr>
        <sz val="10"/>
        <color indexed="8"/>
        <rFont val="Arial"/>
        <family val="2"/>
      </rPr>
      <t xml:space="preserve">(tự động nhận biết  208/220/230/240VAC) </t>
    </r>
  </si>
  <si>
    <t>(dải điện áp 110-275VAC); Tần số 50/60Hz (40 - 70Hz)</t>
  </si>
  <si>
    <r>
      <t>Nguồn ra:</t>
    </r>
    <r>
      <rPr>
        <sz val="10"/>
        <color indexed="8"/>
        <rFont val="Arial"/>
        <family val="2"/>
      </rPr>
      <t xml:space="preserve"> Điện áp 220VAC (có thể cấu hình 208/220/230/240VAC) +/- 1%; Tần số 50/60Hz +/- 0.1Hz (chế độ acquy)</t>
    </r>
  </si>
  <si>
    <t xml:space="preserve">Lấy điện ngõ ra:  ổ chuẩn IEC320-10A </t>
  </si>
  <si>
    <t>Dạng sóng: True sine-wave; Thời gian chuyển mạch : 0 mili giây</t>
  </si>
  <si>
    <t xml:space="preserve">Giao tiếp máy tính: </t>
  </si>
  <si>
    <t>Build-in cổng RS232 kèm cáp và  phần mềm quản trị Winpower. Kiểm soát và bật tắt theo giờ (licenses) cho nhiều máy chủ, tự động sao lưu dữ liệu</t>
  </si>
  <si>
    <t>Thiết kế sẵn khe cắm thông minh, dùng cắm card điều khiển chuyên dụng  (khi khách hàng có nhu cầu) như:</t>
  </si>
  <si>
    <t>Card Webpower (SNMP); Card Winpower CMC; Card AS400</t>
  </si>
  <si>
    <t>Kích thước W x H x D) (mm): 438 x 86.3 x573/ Trọng lượng: 16 Kg (UPS)</t>
  </si>
  <si>
    <t>Kích thước EBM cho RACK 10K: (R 438mm x S 593mm x C 129mm)</t>
  </si>
  <si>
    <t xml:space="preserve">Kích thước W x H x D) (mm): 438 x 129 x593/ Trọng lượng: 52 Kg (Betterry),                                                         mặc định 16 bình 9AH (có thể cấu hình 17 - 20 bình), có thể lắp tủ Acqui ngoài </t>
  </si>
  <si>
    <t>Thời gian lưu điện: 15 phút 80% tả</t>
  </si>
  <si>
    <r>
      <rPr>
        <b/>
        <sz val="11"/>
        <color indexed="8"/>
        <rFont val="Arial"/>
        <family val="2"/>
      </rPr>
      <t>Card NMC</t>
    </r>
    <r>
      <rPr>
        <sz val="11"/>
        <color indexed="8"/>
        <rFont val="Arial"/>
        <family val="2"/>
      </rPr>
      <t xml:space="preserve">                                                                    </t>
    </r>
  </si>
  <si>
    <t>(Card điều khiển UPS qua mạng Lan)</t>
  </si>
  <si>
    <r>
      <rPr>
        <b/>
        <sz val="11"/>
        <color indexed="8"/>
        <rFont val="Arial"/>
        <family val="2"/>
      </rPr>
      <t>Railkit</t>
    </r>
    <r>
      <rPr>
        <sz val="11"/>
        <color indexed="8"/>
        <rFont val="Arial"/>
        <family val="2"/>
      </rPr>
      <t xml:space="preserve"> (Thanh trượt gắn tủ Rack)</t>
    </r>
  </si>
  <si>
    <t>Giá trị tiền hàng:</t>
  </si>
  <si>
    <t>Tiền thuế VAT 10%:</t>
  </si>
  <si>
    <t>Tổng  thanh toán:</t>
  </si>
  <si>
    <t>Vận chuyển miễn phí HN và HCM, lắp miễn phí toàn quốc</t>
  </si>
  <si>
    <t>lần</t>
  </si>
  <si>
    <t>Ngày   tháng   năm 2022</t>
  </si>
  <si>
    <t>4.Sản phẩm được được bảo hiểm trách nhiệm lên đến 2 triệu USD</t>
  </si>
  <si>
    <t xml:space="preserve">      </t>
  </si>
  <si>
    <t>Kính gửi: Qúy khách hàng!</t>
  </si>
  <si>
    <t>LED / LCD hiển thị trạng thái Chế độ điện lưới, chế độ ắc quy, chế độ Bypass, dung lượng tải, dung lượng ắc quy, báo trạng thái hư hỏng./ Cổng giao tiếp: RS232,  khe cắm mở rộng</t>
  </si>
  <si>
    <t>* Bảo hành 36 tháng theo tiêu chuẩn Hãng tại nơi sử dụng
* Hàng có sẵn, giao hàng ngay khi nhận đủ tiền
* Sản phẩm được được bảo hiểm trách nhiệm lên đến 2 triệu USD</t>
  </si>
  <si>
    <t>2.CO công chứng nhà nước, CQ gốc, hồ sơ NK rõ ràng cho từng sản phẩm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</si>
  <si>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Quốc, Acqui và tủ đựng acqui SX tại Việt Nam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</si>
</sst>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-* #,##0\ _₫_-;\-* #,##0\ _₫_-;_-* &quot;-&quot;\ _₫_-;_-@_-"/>
  </numFmts>
  <fonts count="6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10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8"/>
      <name val="Arial"/>
      <family val="2"/>
    </font>
    <font>
      <b/>
      <sz val="11.8"/>
      <color indexed="18"/>
      <name val="Calibri"/>
      <family val="0"/>
    </font>
    <font>
      <sz val="11.8"/>
      <color indexed="18"/>
      <name val="Arial"/>
      <family val="0"/>
    </font>
    <font>
      <b/>
      <sz val="11.8"/>
      <color indexed="10"/>
      <name val="Calibri"/>
      <family val="0"/>
    </font>
    <font>
      <sz val="11.8"/>
      <color indexed="10"/>
      <name val="Arial"/>
      <family val="0"/>
    </font>
    <font>
      <b/>
      <sz val="11.8"/>
      <color indexed="18"/>
      <name val="Arial"/>
      <family val="0"/>
    </font>
    <font>
      <i/>
      <sz val="11.8"/>
      <color indexed="18"/>
      <name val="Arial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42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64" fontId="10" fillId="0" borderId="12" xfId="42" applyNumberFormat="1" applyFont="1" applyBorder="1" applyAlignment="1">
      <alignment horizontal="center" vertical="center"/>
    </xf>
    <xf numFmtId="164" fontId="10" fillId="0" borderId="11" xfId="42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164" fontId="11" fillId="0" borderId="18" xfId="42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164" fontId="10" fillId="33" borderId="10" xfId="42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164" fontId="19" fillId="0" borderId="15" xfId="42" applyNumberFormat="1" applyFont="1" applyBorder="1" applyAlignment="1">
      <alignment horizontal="left" vertical="center"/>
    </xf>
    <xf numFmtId="164" fontId="19" fillId="0" borderId="16" xfId="42" applyNumberFormat="1" applyFont="1" applyBorder="1" applyAlignment="1">
      <alignment horizontal="left" vertical="center"/>
    </xf>
    <xf numFmtId="164" fontId="19" fillId="0" borderId="18" xfId="42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 wrapText="1"/>
    </xf>
    <xf numFmtId="170" fontId="64" fillId="0" borderId="11" xfId="42" applyNumberFormat="1" applyFont="1" applyFill="1" applyBorder="1" applyAlignment="1">
      <alignment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left" vertical="center" wrapText="1"/>
    </xf>
    <xf numFmtId="170" fontId="65" fillId="0" borderId="27" xfId="42" applyNumberFormat="1" applyFont="1" applyFill="1" applyBorder="1" applyAlignment="1">
      <alignment vertical="center"/>
    </xf>
    <xf numFmtId="0" fontId="64" fillId="0" borderId="2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170" fontId="64" fillId="0" borderId="27" xfId="42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31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32" xfId="0" applyFont="1" applyFill="1" applyBorder="1" applyAlignment="1">
      <alignment vertical="center"/>
    </xf>
    <xf numFmtId="164" fontId="19" fillId="0" borderId="29" xfId="42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0" fontId="64" fillId="0" borderId="11" xfId="42" applyNumberFormat="1" applyFont="1" applyFill="1" applyBorder="1" applyAlignment="1">
      <alignment horizontal="right" vertical="center"/>
    </xf>
    <xf numFmtId="170" fontId="65" fillId="0" borderId="27" xfId="42" applyNumberFormat="1" applyFont="1" applyFill="1" applyBorder="1" applyAlignment="1">
      <alignment horizontal="right" vertical="center"/>
    </xf>
    <xf numFmtId="170" fontId="64" fillId="0" borderId="27" xfId="42" applyNumberFormat="1" applyFont="1" applyFill="1" applyBorder="1" applyAlignment="1">
      <alignment horizontal="right" vertical="center"/>
    </xf>
    <xf numFmtId="170" fontId="64" fillId="0" borderId="22" xfId="0" applyNumberFormat="1" applyFont="1" applyFill="1" applyBorder="1" applyAlignment="1">
      <alignment horizontal="right" vertical="center"/>
    </xf>
    <xf numFmtId="170" fontId="65" fillId="0" borderId="21" xfId="0" applyNumberFormat="1" applyFont="1" applyFill="1" applyBorder="1" applyAlignment="1">
      <alignment horizontal="right" vertical="center"/>
    </xf>
    <xf numFmtId="170" fontId="64" fillId="0" borderId="34" xfId="0" applyNumberFormat="1" applyFont="1" applyFill="1" applyBorder="1" applyAlignment="1">
      <alignment horizontal="right" vertical="center"/>
    </xf>
    <xf numFmtId="170" fontId="64" fillId="0" borderId="10" xfId="42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66" fillId="0" borderId="19" xfId="0" applyFont="1" applyFill="1" applyBorder="1" applyAlignment="1">
      <alignment horizontal="left" vertical="top" wrapText="1"/>
    </xf>
    <xf numFmtId="0" fontId="65" fillId="0" borderId="20" xfId="0" applyFont="1" applyFill="1" applyBorder="1" applyAlignment="1">
      <alignment horizontal="left" vertical="top"/>
    </xf>
    <xf numFmtId="0" fontId="65" fillId="0" borderId="12" xfId="0" applyFont="1" applyFill="1" applyBorder="1" applyAlignment="1">
      <alignment horizontal="left" vertical="top"/>
    </xf>
    <xf numFmtId="0" fontId="65" fillId="0" borderId="30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horizontal="left" vertical="top"/>
    </xf>
    <xf numFmtId="0" fontId="65" fillId="0" borderId="29" xfId="0" applyFont="1" applyFill="1" applyBorder="1" applyAlignment="1">
      <alignment horizontal="left" vertical="top"/>
    </xf>
    <xf numFmtId="0" fontId="65" fillId="0" borderId="40" xfId="0" applyFont="1" applyFill="1" applyBorder="1" applyAlignment="1">
      <alignment horizontal="left" vertical="top"/>
    </xf>
    <xf numFmtId="0" fontId="65" fillId="0" borderId="41" xfId="0" applyFont="1" applyFill="1" applyBorder="1" applyAlignment="1">
      <alignment horizontal="left" vertical="top"/>
    </xf>
    <xf numFmtId="0" fontId="65" fillId="0" borderId="28" xfId="0" applyFont="1" applyFill="1" applyBorder="1" applyAlignment="1">
      <alignment horizontal="left" vertical="top"/>
    </xf>
    <xf numFmtId="0" fontId="64" fillId="0" borderId="33" xfId="0" applyFont="1" applyFill="1" applyBorder="1" applyAlignment="1">
      <alignment horizontal="left" vertical="center" wrapText="1"/>
    </xf>
    <xf numFmtId="0" fontId="64" fillId="0" borderId="39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67" fillId="0" borderId="3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29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47625</xdr:rowOff>
    </xdr:from>
    <xdr:to>
      <xdr:col>5</xdr:col>
      <xdr:colOff>771525</xdr:colOff>
      <xdr:row>1</xdr:row>
      <xdr:rowOff>247650</xdr:rowOff>
    </xdr:to>
    <xdr:sp>
      <xdr:nvSpPr>
        <xdr:cNvPr id="1" name="Rectangle 7"/>
        <xdr:cNvSpPr>
          <a:spLocks/>
        </xdr:cNvSpPr>
      </xdr:nvSpPr>
      <xdr:spPr>
        <a:xfrm>
          <a:off x="5905500" y="1133475"/>
          <a:ext cx="114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1057275</xdr:colOff>
      <xdr:row>0</xdr:row>
      <xdr:rowOff>962025</xdr:rowOff>
    </xdr:to>
    <xdr:pic>
      <xdr:nvPicPr>
        <xdr:cNvPr id="2" name="Picture 14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1133475</xdr:colOff>
      <xdr:row>0</xdr:row>
      <xdr:rowOff>19050</xdr:rowOff>
    </xdr:from>
    <xdr:to>
      <xdr:col>4</xdr:col>
      <xdr:colOff>628650</xdr:colOff>
      <xdr:row>0</xdr:row>
      <xdr:rowOff>990600</xdr:rowOff>
    </xdr:to>
    <xdr:sp>
      <xdr:nvSpPr>
        <xdr:cNvPr id="3" name="Rectangle 2456"/>
        <xdr:cNvSpPr>
          <a:spLocks/>
        </xdr:cNvSpPr>
      </xdr:nvSpPr>
      <xdr:spPr>
        <a:xfrm>
          <a:off x="1419225" y="19050"/>
          <a:ext cx="46482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457200</xdr:colOff>
      <xdr:row>0</xdr:row>
      <xdr:rowOff>66675</xdr:rowOff>
    </xdr:from>
    <xdr:to>
      <xdr:col>5</xdr:col>
      <xdr:colOff>762000</xdr:colOff>
      <xdr:row>0</xdr:row>
      <xdr:rowOff>1038225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6667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</xdr:row>
      <xdr:rowOff>47625</xdr:rowOff>
    </xdr:from>
    <xdr:to>
      <xdr:col>5</xdr:col>
      <xdr:colOff>895350</xdr:colOff>
      <xdr:row>1</xdr:row>
      <xdr:rowOff>314325</xdr:rowOff>
    </xdr:to>
    <xdr:sp>
      <xdr:nvSpPr>
        <xdr:cNvPr id="1" name="Rectangle 4"/>
        <xdr:cNvSpPr>
          <a:spLocks/>
        </xdr:cNvSpPr>
      </xdr:nvSpPr>
      <xdr:spPr>
        <a:xfrm>
          <a:off x="5972175" y="1133475"/>
          <a:ext cx="1257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819150</xdr:colOff>
      <xdr:row>0</xdr:row>
      <xdr:rowOff>1038225</xdr:rowOff>
    </xdr:to>
    <xdr:pic>
      <xdr:nvPicPr>
        <xdr:cNvPr id="2" name="Picture 14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0</xdr:row>
      <xdr:rowOff>28575</xdr:rowOff>
    </xdr:from>
    <xdr:to>
      <xdr:col>4</xdr:col>
      <xdr:colOff>533400</xdr:colOff>
      <xdr:row>0</xdr:row>
      <xdr:rowOff>1000125</xdr:rowOff>
    </xdr:to>
    <xdr:sp>
      <xdr:nvSpPr>
        <xdr:cNvPr id="3" name="Rectangle 2456"/>
        <xdr:cNvSpPr>
          <a:spLocks/>
        </xdr:cNvSpPr>
      </xdr:nvSpPr>
      <xdr:spPr>
        <a:xfrm>
          <a:off x="1409700" y="28575"/>
          <a:ext cx="44958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8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180" b="0" i="0" u="none" baseline="0">
              <a:solidFill>
                <a:srgbClr val="000080"/>
              </a:solidFill>
            </a:rPr>
            <a:t>
</a:t>
          </a:r>
          <a:r>
            <a:rPr lang="en-US" cap="none" sz="118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18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590550</xdr:colOff>
      <xdr:row>0</xdr:row>
      <xdr:rowOff>85725</xdr:rowOff>
    </xdr:from>
    <xdr:to>
      <xdr:col>5</xdr:col>
      <xdr:colOff>904875</xdr:colOff>
      <xdr:row>0</xdr:row>
      <xdr:rowOff>1057275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B49" sqref="B49"/>
    </sheetView>
  </sheetViews>
  <sheetFormatPr defaultColWidth="9.125" defaultRowHeight="15.75"/>
  <cols>
    <col min="1" max="1" width="3.75390625" style="3" customWidth="1"/>
    <col min="2" max="2" width="55.875" style="3" customWidth="1"/>
    <col min="3" max="4" width="5.875" style="3" customWidth="1"/>
    <col min="5" max="5" width="11.00390625" style="3" customWidth="1"/>
    <col min="6" max="6" width="10.50390625" style="3" bestFit="1" customWidth="1"/>
    <col min="7" max="16384" width="9.125" style="3" customWidth="1"/>
  </cols>
  <sheetData>
    <row r="1" spans="1:6" s="1" customFormat="1" ht="85.5" customHeight="1" thickBot="1">
      <c r="A1" s="97" t="s">
        <v>79</v>
      </c>
      <c r="B1" s="98"/>
      <c r="C1" s="98"/>
      <c r="D1" s="98"/>
      <c r="E1" s="98"/>
      <c r="F1" s="98"/>
    </row>
    <row r="2" spans="1:6" ht="27" thickTop="1">
      <c r="A2" s="102" t="s">
        <v>13</v>
      </c>
      <c r="B2" s="103"/>
      <c r="C2" s="103"/>
      <c r="D2" s="103"/>
      <c r="E2" s="103"/>
      <c r="F2" s="103"/>
    </row>
    <row r="3" spans="1:6" ht="17.25" customHeight="1">
      <c r="A3" s="89" t="s">
        <v>80</v>
      </c>
      <c r="B3" s="90"/>
      <c r="C3" s="90"/>
      <c r="D3" s="90"/>
      <c r="E3" s="90"/>
      <c r="F3" s="90"/>
    </row>
    <row r="4" spans="1:6" ht="14.25">
      <c r="A4" s="8" t="s">
        <v>0</v>
      </c>
      <c r="B4" s="34" t="s">
        <v>1</v>
      </c>
      <c r="C4" s="8" t="s">
        <v>34</v>
      </c>
      <c r="D4" s="8" t="s">
        <v>2</v>
      </c>
      <c r="E4" s="8" t="s">
        <v>3</v>
      </c>
      <c r="F4" s="8" t="s">
        <v>4</v>
      </c>
    </row>
    <row r="5" spans="1:6" ht="24">
      <c r="A5" s="10" t="s">
        <v>40</v>
      </c>
      <c r="B5" s="46" t="s">
        <v>51</v>
      </c>
      <c r="C5" s="10" t="s">
        <v>35</v>
      </c>
      <c r="D5" s="10">
        <v>1</v>
      </c>
      <c r="E5" s="12">
        <f>F7+F24</f>
        <v>90200000</v>
      </c>
      <c r="F5" s="12">
        <f>D5*E5</f>
        <v>90200000</v>
      </c>
    </row>
    <row r="6" spans="1:6" ht="14.25">
      <c r="A6" s="19"/>
      <c r="B6" s="21" t="s">
        <v>14</v>
      </c>
      <c r="C6" s="20"/>
      <c r="D6" s="20"/>
      <c r="E6" s="11"/>
      <c r="F6" s="11"/>
    </row>
    <row r="7" spans="1:6" ht="14.25">
      <c r="A7" s="23" t="s">
        <v>39</v>
      </c>
      <c r="B7" s="23" t="s">
        <v>42</v>
      </c>
      <c r="C7" s="23" t="s">
        <v>36</v>
      </c>
      <c r="D7" s="23">
        <v>1</v>
      </c>
      <c r="E7" s="24">
        <v>45000000</v>
      </c>
      <c r="F7" s="24">
        <f>D7*E7</f>
        <v>45000000</v>
      </c>
    </row>
    <row r="8" spans="1:6" ht="15.75" customHeight="1">
      <c r="A8" s="14"/>
      <c r="B8" s="94" t="s">
        <v>16</v>
      </c>
      <c r="C8" s="95"/>
      <c r="D8" s="95"/>
      <c r="E8" s="96"/>
      <c r="F8" s="15"/>
    </row>
    <row r="9" spans="1:6" ht="14.25">
      <c r="A9" s="13"/>
      <c r="B9" s="91" t="s">
        <v>17</v>
      </c>
      <c r="C9" s="92"/>
      <c r="D9" s="92"/>
      <c r="E9" s="93"/>
      <c r="F9" s="16"/>
    </row>
    <row r="10" spans="1:6" ht="14.25">
      <c r="A10" s="13"/>
      <c r="B10" s="91" t="s">
        <v>18</v>
      </c>
      <c r="C10" s="92"/>
      <c r="D10" s="92"/>
      <c r="E10" s="93"/>
      <c r="F10" s="16"/>
    </row>
    <row r="11" spans="1:6" ht="14.25">
      <c r="A11" s="13"/>
      <c r="B11" s="104" t="s">
        <v>19</v>
      </c>
      <c r="C11" s="105"/>
      <c r="D11" s="105"/>
      <c r="E11" s="106"/>
      <c r="F11" s="16"/>
    </row>
    <row r="12" spans="1:6" ht="14.25">
      <c r="A12" s="13"/>
      <c r="B12" s="91" t="s">
        <v>20</v>
      </c>
      <c r="C12" s="92"/>
      <c r="D12" s="92"/>
      <c r="E12" s="93"/>
      <c r="F12" s="16"/>
    </row>
    <row r="13" spans="1:6" ht="14.25">
      <c r="A13" s="13"/>
      <c r="B13" s="91" t="s">
        <v>21</v>
      </c>
      <c r="C13" s="92"/>
      <c r="D13" s="92"/>
      <c r="E13" s="93"/>
      <c r="F13" s="16"/>
    </row>
    <row r="14" spans="1:6" ht="14.25" customHeight="1">
      <c r="A14" s="13"/>
      <c r="B14" s="91" t="s">
        <v>22</v>
      </c>
      <c r="C14" s="92"/>
      <c r="D14" s="92"/>
      <c r="E14" s="93"/>
      <c r="F14" s="16"/>
    </row>
    <row r="15" spans="1:6" ht="14.25">
      <c r="A15" s="13"/>
      <c r="B15" s="91" t="s">
        <v>23</v>
      </c>
      <c r="C15" s="92"/>
      <c r="D15" s="92"/>
      <c r="E15" s="93"/>
      <c r="F15" s="16"/>
    </row>
    <row r="16" spans="1:6" ht="14.25">
      <c r="A16" s="13"/>
      <c r="B16" s="91" t="s">
        <v>24</v>
      </c>
      <c r="C16" s="92"/>
      <c r="D16" s="92"/>
      <c r="E16" s="93"/>
      <c r="F16" s="16"/>
    </row>
    <row r="17" spans="1:6" ht="14.25">
      <c r="A17" s="13"/>
      <c r="B17" s="91" t="s">
        <v>25</v>
      </c>
      <c r="C17" s="92"/>
      <c r="D17" s="92"/>
      <c r="E17" s="93"/>
      <c r="F17" s="16"/>
    </row>
    <row r="18" spans="1:6" ht="14.25" customHeight="1">
      <c r="A18" s="13"/>
      <c r="B18" s="104" t="s">
        <v>31</v>
      </c>
      <c r="C18" s="105"/>
      <c r="D18" s="105"/>
      <c r="E18" s="106"/>
      <c r="F18" s="16"/>
    </row>
    <row r="19" spans="1:6" ht="24" customHeight="1">
      <c r="A19" s="13"/>
      <c r="B19" s="91" t="s">
        <v>81</v>
      </c>
      <c r="C19" s="92"/>
      <c r="D19" s="92"/>
      <c r="E19" s="93"/>
      <c r="F19" s="16"/>
    </row>
    <row r="20" spans="1:6" ht="24" customHeight="1">
      <c r="A20" s="13"/>
      <c r="B20" s="91" t="s">
        <v>26</v>
      </c>
      <c r="C20" s="92"/>
      <c r="D20" s="92"/>
      <c r="E20" s="93"/>
      <c r="F20" s="16"/>
    </row>
    <row r="21" spans="1:6" ht="14.25">
      <c r="A21" s="13"/>
      <c r="B21" s="91" t="s">
        <v>32</v>
      </c>
      <c r="C21" s="92"/>
      <c r="D21" s="92"/>
      <c r="E21" s="93"/>
      <c r="F21" s="16"/>
    </row>
    <row r="22" spans="1:6" ht="14.25">
      <c r="A22" s="17"/>
      <c r="B22" s="91" t="s">
        <v>27</v>
      </c>
      <c r="C22" s="92"/>
      <c r="D22" s="92"/>
      <c r="E22" s="93"/>
      <c r="F22" s="33"/>
    </row>
    <row r="23" spans="1:6" ht="14.25">
      <c r="A23" s="17"/>
      <c r="B23" s="107" t="s">
        <v>15</v>
      </c>
      <c r="C23" s="108"/>
      <c r="D23" s="108"/>
      <c r="E23" s="109"/>
      <c r="F23" s="18"/>
    </row>
    <row r="24" spans="1:6" ht="14.25">
      <c r="A24" s="23" t="s">
        <v>38</v>
      </c>
      <c r="B24" s="23" t="s">
        <v>43</v>
      </c>
      <c r="C24" s="23" t="s">
        <v>35</v>
      </c>
      <c r="D24" s="23">
        <v>1</v>
      </c>
      <c r="E24" s="24">
        <f>SUM(F25:F28)</f>
        <v>45200000</v>
      </c>
      <c r="F24" s="24">
        <f>D24*E24</f>
        <v>45200000</v>
      </c>
    </row>
    <row r="25" spans="1:6" ht="14.25">
      <c r="A25" s="74">
        <v>1</v>
      </c>
      <c r="B25" s="26" t="s">
        <v>33</v>
      </c>
      <c r="C25" s="25" t="s">
        <v>36</v>
      </c>
      <c r="D25" s="25">
        <v>1</v>
      </c>
      <c r="E25" s="30">
        <v>8500000</v>
      </c>
      <c r="F25" s="31">
        <f>D25*E25</f>
        <v>8500000</v>
      </c>
    </row>
    <row r="26" spans="1:6" ht="14.25">
      <c r="A26" s="75">
        <v>2</v>
      </c>
      <c r="B26" s="27" t="s">
        <v>44</v>
      </c>
      <c r="C26" s="22" t="s">
        <v>36</v>
      </c>
      <c r="D26" s="22">
        <v>16</v>
      </c>
      <c r="E26" s="31">
        <v>2200000</v>
      </c>
      <c r="F26" s="31">
        <f>D26*E26</f>
        <v>35200000</v>
      </c>
    </row>
    <row r="27" spans="1:6" ht="14.25">
      <c r="A27" s="69">
        <v>3</v>
      </c>
      <c r="B27" s="28" t="s">
        <v>45</v>
      </c>
      <c r="C27" s="29" t="s">
        <v>37</v>
      </c>
      <c r="D27" s="29">
        <v>1</v>
      </c>
      <c r="E27" s="32">
        <v>1500000</v>
      </c>
      <c r="F27" s="31">
        <f>D27*E27</f>
        <v>1500000</v>
      </c>
    </row>
    <row r="28" spans="1:6" ht="14.25">
      <c r="A28" s="70">
        <v>4</v>
      </c>
      <c r="B28" s="71" t="s">
        <v>75</v>
      </c>
      <c r="C28" s="72" t="s">
        <v>76</v>
      </c>
      <c r="D28" s="73">
        <v>1</v>
      </c>
      <c r="E28" s="68">
        <v>0</v>
      </c>
      <c r="F28" s="68">
        <f>D28*E28</f>
        <v>0</v>
      </c>
    </row>
    <row r="29" spans="1:6" s="4" customFormat="1" ht="15">
      <c r="A29" s="8"/>
      <c r="B29" s="99" t="s">
        <v>5</v>
      </c>
      <c r="C29" s="100"/>
      <c r="D29" s="100"/>
      <c r="E29" s="101"/>
      <c r="F29" s="9">
        <f>F24+F7</f>
        <v>90200000</v>
      </c>
    </row>
    <row r="30" spans="1:6" s="4" customFormat="1" ht="15">
      <c r="A30" s="8"/>
      <c r="B30" s="99" t="s">
        <v>6</v>
      </c>
      <c r="C30" s="100"/>
      <c r="D30" s="100"/>
      <c r="E30" s="101"/>
      <c r="F30" s="9">
        <f>F29*10%</f>
        <v>9020000</v>
      </c>
    </row>
    <row r="31" spans="1:6" s="4" customFormat="1" ht="15" customHeight="1">
      <c r="A31" s="8"/>
      <c r="B31" s="99" t="s">
        <v>7</v>
      </c>
      <c r="C31" s="100"/>
      <c r="D31" s="100"/>
      <c r="E31" s="101"/>
      <c r="F31" s="9">
        <f>F29+F30</f>
        <v>99220000</v>
      </c>
    </row>
    <row r="32" spans="1:5" s="5" customFormat="1" ht="12.75">
      <c r="A32" s="85" t="s">
        <v>12</v>
      </c>
      <c r="B32" s="85"/>
      <c r="C32" s="85"/>
      <c r="D32" s="85"/>
      <c r="E32" s="85"/>
    </row>
    <row r="33" spans="1:5" s="5" customFormat="1" ht="12.75">
      <c r="A33" s="86" t="s">
        <v>84</v>
      </c>
      <c r="B33" s="86"/>
      <c r="C33" s="86"/>
      <c r="D33" s="86"/>
      <c r="E33" s="86"/>
    </row>
    <row r="34" spans="1:4" ht="14.25">
      <c r="A34" s="86" t="s">
        <v>41</v>
      </c>
      <c r="B34" s="86"/>
      <c r="C34" s="86"/>
      <c r="D34" s="86"/>
    </row>
    <row r="35" spans="1:6" ht="14.25">
      <c r="A35" s="87" t="s">
        <v>10</v>
      </c>
      <c r="B35" s="87"/>
      <c r="C35" s="35"/>
      <c r="D35" s="2"/>
      <c r="E35" s="88" t="s">
        <v>77</v>
      </c>
      <c r="F35" s="88"/>
    </row>
    <row r="36" spans="1:6" ht="15.75" customHeight="1">
      <c r="A36" s="87" t="s">
        <v>46</v>
      </c>
      <c r="B36" s="87"/>
      <c r="C36" s="35"/>
      <c r="D36" s="2"/>
      <c r="E36" s="111" t="s">
        <v>11</v>
      </c>
      <c r="F36" s="111"/>
    </row>
    <row r="37" spans="1:6" ht="15.75" customHeight="1">
      <c r="A37" s="87" t="s">
        <v>47</v>
      </c>
      <c r="B37" s="87"/>
      <c r="C37" s="35"/>
      <c r="D37" s="2"/>
      <c r="E37" s="41"/>
      <c r="F37" s="41"/>
    </row>
    <row r="38" spans="1:6" ht="14.25">
      <c r="A38" s="110" t="s">
        <v>48</v>
      </c>
      <c r="B38" s="110"/>
      <c r="C38" s="7"/>
      <c r="D38" s="2"/>
      <c r="E38" s="42"/>
      <c r="F38" s="2"/>
    </row>
    <row r="39" spans="1:5" s="6" customFormat="1" ht="12.75">
      <c r="A39" s="83" t="s">
        <v>29</v>
      </c>
      <c r="B39" s="83"/>
      <c r="C39" s="37" t="s">
        <v>9</v>
      </c>
      <c r="E39" s="43"/>
    </row>
    <row r="40" spans="1:5" s="6" customFormat="1" ht="12.75">
      <c r="A40" s="6" t="s">
        <v>49</v>
      </c>
      <c r="E40" s="44"/>
    </row>
    <row r="41" spans="1:5" s="6" customFormat="1" ht="12.75">
      <c r="A41" s="6" t="s">
        <v>50</v>
      </c>
      <c r="C41" s="38"/>
      <c r="D41" s="38"/>
      <c r="E41" s="45"/>
    </row>
    <row r="42" spans="1:5" s="6" customFormat="1" ht="12.75">
      <c r="A42" s="39" t="s">
        <v>30</v>
      </c>
      <c r="C42" s="39"/>
      <c r="D42" s="39"/>
      <c r="E42" s="39"/>
    </row>
    <row r="43" spans="1:5" s="6" customFormat="1" ht="12.75">
      <c r="A43" s="39" t="s">
        <v>78</v>
      </c>
      <c r="C43" s="39"/>
      <c r="D43" s="39"/>
      <c r="E43" s="39"/>
    </row>
    <row r="44" spans="1:6" s="36" customFormat="1" ht="12.75">
      <c r="A44" s="84" t="s">
        <v>28</v>
      </c>
      <c r="B44" s="84"/>
      <c r="C44" s="7"/>
      <c r="D44" s="6"/>
      <c r="E44" s="42"/>
      <c r="F44" s="6"/>
    </row>
    <row r="45" s="6" customFormat="1" ht="12.75">
      <c r="A45" s="40" t="s">
        <v>8</v>
      </c>
    </row>
    <row r="46" s="2" customFormat="1" ht="14.25"/>
    <row r="47" s="2" customFormat="1" ht="14.25"/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  <row r="52" spans="1:6" s="2" customFormat="1" ht="14.25">
      <c r="A52" s="3"/>
      <c r="B52" s="3"/>
      <c r="C52" s="3"/>
      <c r="D52" s="3"/>
      <c r="E52" s="3"/>
      <c r="F52" s="3"/>
    </row>
    <row r="53" spans="1:6" s="2" customFormat="1" ht="14.25">
      <c r="A53" s="3"/>
      <c r="B53" s="3"/>
      <c r="C53" s="3"/>
      <c r="D53" s="3"/>
      <c r="E53" s="3"/>
      <c r="F53" s="3"/>
    </row>
  </sheetData>
  <sheetProtection/>
  <mergeCells count="32">
    <mergeCell ref="B15:E15"/>
    <mergeCell ref="A37:B37"/>
    <mergeCell ref="A38:B38"/>
    <mergeCell ref="A36:B36"/>
    <mergeCell ref="E36:F36"/>
    <mergeCell ref="B21:E21"/>
    <mergeCell ref="B22:E22"/>
    <mergeCell ref="A1:F1"/>
    <mergeCell ref="B29:E29"/>
    <mergeCell ref="B30:E30"/>
    <mergeCell ref="B31:E31"/>
    <mergeCell ref="A2:F2"/>
    <mergeCell ref="B20:E20"/>
    <mergeCell ref="B11:E11"/>
    <mergeCell ref="B23:E23"/>
    <mergeCell ref="B18:E18"/>
    <mergeCell ref="A3:F3"/>
    <mergeCell ref="B19:E19"/>
    <mergeCell ref="B8:E8"/>
    <mergeCell ref="B9:E9"/>
    <mergeCell ref="B12:E12"/>
    <mergeCell ref="B13:E13"/>
    <mergeCell ref="B14:E14"/>
    <mergeCell ref="B10:E10"/>
    <mergeCell ref="B16:E16"/>
    <mergeCell ref="B17:E17"/>
    <mergeCell ref="A44:B44"/>
    <mergeCell ref="A32:E32"/>
    <mergeCell ref="A33:E33"/>
    <mergeCell ref="A34:D34"/>
    <mergeCell ref="A35:B35"/>
    <mergeCell ref="E35:F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:F2"/>
    </sheetView>
  </sheetViews>
  <sheetFormatPr defaultColWidth="9.00390625" defaultRowHeight="15.75"/>
  <cols>
    <col min="1" max="1" width="6.625" style="0" customWidth="1"/>
    <col min="2" max="2" width="48.375" style="0" customWidth="1"/>
    <col min="3" max="3" width="6.50390625" style="0" customWidth="1"/>
    <col min="5" max="6" width="12.625" style="0" bestFit="1" customWidth="1"/>
  </cols>
  <sheetData>
    <row r="1" spans="1:6" s="1" customFormat="1" ht="85.5" customHeight="1" thickBot="1">
      <c r="A1" s="97" t="s">
        <v>79</v>
      </c>
      <c r="B1" s="98"/>
      <c r="C1" s="98"/>
      <c r="D1" s="98"/>
      <c r="E1" s="98"/>
      <c r="F1" s="98"/>
    </row>
    <row r="2" spans="1:6" s="3" customFormat="1" ht="27" thickTop="1">
      <c r="A2" s="102" t="s">
        <v>13</v>
      </c>
      <c r="B2" s="103"/>
      <c r="C2" s="103"/>
      <c r="D2" s="103"/>
      <c r="E2" s="103"/>
      <c r="F2" s="103"/>
    </row>
    <row r="3" spans="1:6" s="3" customFormat="1" ht="17.25" customHeight="1" thickBot="1">
      <c r="A3" s="89" t="s">
        <v>80</v>
      </c>
      <c r="B3" s="90"/>
      <c r="C3" s="90"/>
      <c r="D3" s="90"/>
      <c r="E3" s="90"/>
      <c r="F3" s="90"/>
    </row>
    <row r="4" spans="1:6" ht="16.5" thickTop="1">
      <c r="A4" s="47" t="s">
        <v>0</v>
      </c>
      <c r="B4" s="47" t="s">
        <v>1</v>
      </c>
      <c r="C4" s="47" t="s">
        <v>34</v>
      </c>
      <c r="D4" s="47" t="s">
        <v>52</v>
      </c>
      <c r="E4" s="47" t="s">
        <v>3</v>
      </c>
      <c r="F4" s="47" t="s">
        <v>4</v>
      </c>
    </row>
    <row r="5" spans="1:6" ht="45">
      <c r="A5" s="48">
        <v>1</v>
      </c>
      <c r="B5" s="49" t="s">
        <v>53</v>
      </c>
      <c r="C5" s="50" t="s">
        <v>35</v>
      </c>
      <c r="D5" s="50">
        <v>1</v>
      </c>
      <c r="E5" s="82">
        <v>65000000</v>
      </c>
      <c r="F5" s="82">
        <f>D5*E5</f>
        <v>65000000</v>
      </c>
    </row>
    <row r="6" spans="1:6" ht="15.75">
      <c r="A6" s="51"/>
      <c r="B6" s="126" t="s">
        <v>54</v>
      </c>
      <c r="C6" s="127"/>
      <c r="D6" s="127"/>
      <c r="E6" s="127"/>
      <c r="F6" s="128"/>
    </row>
    <row r="7" spans="1:6" ht="15.75">
      <c r="A7" s="51"/>
      <c r="B7" s="123" t="s">
        <v>55</v>
      </c>
      <c r="C7" s="124"/>
      <c r="D7" s="124"/>
      <c r="E7" s="124"/>
      <c r="F7" s="125"/>
    </row>
    <row r="8" spans="1:6" ht="15.75" customHeight="1">
      <c r="A8" s="51"/>
      <c r="B8" s="123" t="s">
        <v>56</v>
      </c>
      <c r="C8" s="124"/>
      <c r="D8" s="124"/>
      <c r="E8" s="124"/>
      <c r="F8" s="125"/>
    </row>
    <row r="9" spans="1:6" ht="15.75">
      <c r="A9" s="51"/>
      <c r="B9" s="123" t="s">
        <v>57</v>
      </c>
      <c r="C9" s="124"/>
      <c r="D9" s="124"/>
      <c r="E9" s="124"/>
      <c r="F9" s="125"/>
    </row>
    <row r="10" spans="1:6" ht="15.75">
      <c r="A10" s="51"/>
      <c r="B10" s="123" t="s">
        <v>58</v>
      </c>
      <c r="C10" s="124"/>
      <c r="D10" s="124"/>
      <c r="E10" s="124"/>
      <c r="F10" s="125"/>
    </row>
    <row r="11" spans="1:6" ht="15.75">
      <c r="A11" s="51"/>
      <c r="B11" s="123" t="s">
        <v>59</v>
      </c>
      <c r="C11" s="124"/>
      <c r="D11" s="124"/>
      <c r="E11" s="124"/>
      <c r="F11" s="125"/>
    </row>
    <row r="12" spans="1:6" ht="15.75">
      <c r="A12" s="51"/>
      <c r="B12" s="123" t="s">
        <v>60</v>
      </c>
      <c r="C12" s="124"/>
      <c r="D12" s="124"/>
      <c r="E12" s="124"/>
      <c r="F12" s="125"/>
    </row>
    <row r="13" spans="1:6" ht="15.75">
      <c r="A13" s="51"/>
      <c r="B13" s="123" t="s">
        <v>61</v>
      </c>
      <c r="C13" s="124"/>
      <c r="D13" s="124"/>
      <c r="E13" s="124"/>
      <c r="F13" s="125"/>
    </row>
    <row r="14" spans="1:6" ht="29.25" customHeight="1">
      <c r="A14" s="51"/>
      <c r="B14" s="123" t="s">
        <v>62</v>
      </c>
      <c r="C14" s="124"/>
      <c r="D14" s="124"/>
      <c r="E14" s="124"/>
      <c r="F14" s="125"/>
    </row>
    <row r="15" spans="1:6" ht="15.75">
      <c r="A15" s="51"/>
      <c r="B15" s="123" t="s">
        <v>63</v>
      </c>
      <c r="C15" s="124"/>
      <c r="D15" s="124"/>
      <c r="E15" s="124"/>
      <c r="F15" s="125"/>
    </row>
    <row r="16" spans="1:6" ht="15.75">
      <c r="A16" s="51"/>
      <c r="B16" s="123" t="s">
        <v>64</v>
      </c>
      <c r="C16" s="124"/>
      <c r="D16" s="124"/>
      <c r="E16" s="124"/>
      <c r="F16" s="125"/>
    </row>
    <row r="17" spans="1:6" ht="15.75">
      <c r="A17" s="51"/>
      <c r="B17" s="123" t="s">
        <v>65</v>
      </c>
      <c r="C17" s="124"/>
      <c r="D17" s="124"/>
      <c r="E17" s="124"/>
      <c r="F17" s="125"/>
    </row>
    <row r="18" spans="1:6" ht="15.75">
      <c r="A18" s="51"/>
      <c r="B18" s="123" t="s">
        <v>66</v>
      </c>
      <c r="C18" s="124"/>
      <c r="D18" s="124"/>
      <c r="E18" s="124"/>
      <c r="F18" s="125"/>
    </row>
    <row r="19" spans="1:6" ht="27.75" customHeight="1">
      <c r="A19" s="51"/>
      <c r="B19" s="123" t="s">
        <v>67</v>
      </c>
      <c r="C19" s="124"/>
      <c r="D19" s="124"/>
      <c r="E19" s="124"/>
      <c r="F19" s="125"/>
    </row>
    <row r="20" spans="1:6" ht="15.75">
      <c r="A20" s="52"/>
      <c r="B20" s="123" t="s">
        <v>68</v>
      </c>
      <c r="C20" s="124"/>
      <c r="D20" s="124"/>
      <c r="E20" s="124"/>
      <c r="F20" s="125"/>
    </row>
    <row r="21" spans="1:6" ht="15.75">
      <c r="A21" s="53">
        <v>2</v>
      </c>
      <c r="B21" s="54" t="s">
        <v>69</v>
      </c>
      <c r="C21" s="53" t="s">
        <v>35</v>
      </c>
      <c r="D21" s="53">
        <v>1</v>
      </c>
      <c r="E21" s="55">
        <v>5200000</v>
      </c>
      <c r="F21" s="76">
        <f>D21*E21</f>
        <v>5200000</v>
      </c>
    </row>
    <row r="22" spans="1:6" ht="15.75">
      <c r="A22" s="56"/>
      <c r="B22" s="57" t="s">
        <v>70</v>
      </c>
      <c r="C22" s="56"/>
      <c r="D22" s="56"/>
      <c r="E22" s="58"/>
      <c r="F22" s="77"/>
    </row>
    <row r="23" spans="1:6" ht="15.75">
      <c r="A23" s="59">
        <v>3</v>
      </c>
      <c r="B23" s="60" t="s">
        <v>71</v>
      </c>
      <c r="C23" s="61" t="s">
        <v>35</v>
      </c>
      <c r="D23" s="62">
        <v>1</v>
      </c>
      <c r="E23" s="63">
        <v>2000000</v>
      </c>
      <c r="F23" s="78">
        <f>D23*E23</f>
        <v>2000000</v>
      </c>
    </row>
    <row r="24" spans="1:6" ht="15.75">
      <c r="A24" s="112" t="s">
        <v>82</v>
      </c>
      <c r="B24" s="113"/>
      <c r="C24" s="114"/>
      <c r="D24" s="64" t="s">
        <v>72</v>
      </c>
      <c r="E24" s="65"/>
      <c r="F24" s="79">
        <f>F23+F21+F5</f>
        <v>72200000</v>
      </c>
    </row>
    <row r="25" spans="1:6" ht="15.75">
      <c r="A25" s="115"/>
      <c r="B25" s="116"/>
      <c r="C25" s="117"/>
      <c r="D25" s="66" t="s">
        <v>73</v>
      </c>
      <c r="E25" s="67"/>
      <c r="F25" s="80">
        <f>F24*10%</f>
        <v>7220000</v>
      </c>
    </row>
    <row r="26" spans="1:6" ht="15.75">
      <c r="A26" s="118"/>
      <c r="B26" s="119"/>
      <c r="C26" s="120"/>
      <c r="D26" s="121" t="s">
        <v>74</v>
      </c>
      <c r="E26" s="122"/>
      <c r="F26" s="81">
        <f>F24+F25</f>
        <v>79420000</v>
      </c>
    </row>
    <row r="27" spans="1:5" s="5" customFormat="1" ht="12.75">
      <c r="A27" s="85" t="s">
        <v>12</v>
      </c>
      <c r="B27" s="85"/>
      <c r="C27" s="85"/>
      <c r="D27" s="85"/>
      <c r="E27" s="85"/>
    </row>
    <row r="28" spans="1:5" s="5" customFormat="1" ht="12.75">
      <c r="A28" s="86" t="s">
        <v>84</v>
      </c>
      <c r="B28" s="86"/>
      <c r="C28" s="86"/>
      <c r="D28" s="86"/>
      <c r="E28" s="86"/>
    </row>
    <row r="29" spans="1:4" s="3" customFormat="1" ht="14.25">
      <c r="A29" s="86" t="s">
        <v>41</v>
      </c>
      <c r="B29" s="86"/>
      <c r="C29" s="86"/>
      <c r="D29" s="86"/>
    </row>
    <row r="30" spans="1:6" s="3" customFormat="1" ht="14.25">
      <c r="A30" s="87" t="s">
        <v>10</v>
      </c>
      <c r="B30" s="87"/>
      <c r="C30" s="35"/>
      <c r="D30" s="2"/>
      <c r="E30" s="88" t="s">
        <v>77</v>
      </c>
      <c r="F30" s="88"/>
    </row>
    <row r="31" spans="1:6" s="3" customFormat="1" ht="15.75" customHeight="1">
      <c r="A31" s="87" t="s">
        <v>46</v>
      </c>
      <c r="B31" s="87"/>
      <c r="C31" s="35"/>
      <c r="D31" s="2"/>
      <c r="E31" s="111" t="s">
        <v>11</v>
      </c>
      <c r="F31" s="111"/>
    </row>
    <row r="32" spans="1:6" s="3" customFormat="1" ht="15.75" customHeight="1">
      <c r="A32" s="87" t="s">
        <v>47</v>
      </c>
      <c r="B32" s="87"/>
      <c r="C32" s="35"/>
      <c r="D32" s="2"/>
      <c r="E32" s="41"/>
      <c r="F32" s="41"/>
    </row>
    <row r="33" spans="1:6" s="3" customFormat="1" ht="14.25">
      <c r="A33" s="110" t="s">
        <v>48</v>
      </c>
      <c r="B33" s="110"/>
      <c r="C33" s="7"/>
      <c r="D33" s="2"/>
      <c r="E33" s="42"/>
      <c r="F33" s="2"/>
    </row>
    <row r="34" spans="1:5" s="6" customFormat="1" ht="12.75">
      <c r="A34" s="83" t="s">
        <v>29</v>
      </c>
      <c r="B34" s="83"/>
      <c r="C34" s="37" t="s">
        <v>9</v>
      </c>
      <c r="E34" s="43"/>
    </row>
    <row r="35" spans="1:5" s="6" customFormat="1" ht="12.75">
      <c r="A35" s="6" t="s">
        <v>49</v>
      </c>
      <c r="E35" s="44"/>
    </row>
    <row r="36" spans="1:5" s="6" customFormat="1" ht="12.75">
      <c r="A36" s="39" t="s">
        <v>83</v>
      </c>
      <c r="C36" s="39"/>
      <c r="D36" s="39"/>
      <c r="E36" s="39"/>
    </row>
    <row r="37" spans="1:6" s="36" customFormat="1" ht="12.75">
      <c r="A37" s="84" t="s">
        <v>28</v>
      </c>
      <c r="B37" s="84"/>
      <c r="C37" s="7"/>
      <c r="D37" s="6"/>
      <c r="E37" s="42"/>
      <c r="F37" s="6"/>
    </row>
    <row r="38" s="6" customFormat="1" ht="12.75">
      <c r="A38" s="40" t="s">
        <v>8</v>
      </c>
    </row>
  </sheetData>
  <sheetProtection/>
  <mergeCells count="30">
    <mergeCell ref="B16:F16"/>
    <mergeCell ref="A37:B37"/>
    <mergeCell ref="E30:F30"/>
    <mergeCell ref="A2:F2"/>
    <mergeCell ref="A3:F3"/>
    <mergeCell ref="B6:F6"/>
    <mergeCell ref="B7:F7"/>
    <mergeCell ref="B8:F8"/>
    <mergeCell ref="B9:F9"/>
    <mergeCell ref="B10:F10"/>
    <mergeCell ref="B18:F18"/>
    <mergeCell ref="B19:F19"/>
    <mergeCell ref="B20:F20"/>
    <mergeCell ref="A30:B30"/>
    <mergeCell ref="A31:B31"/>
    <mergeCell ref="B11:F11"/>
    <mergeCell ref="B12:F12"/>
    <mergeCell ref="B13:F13"/>
    <mergeCell ref="B14:F14"/>
    <mergeCell ref="B15:F15"/>
    <mergeCell ref="A1:F1"/>
    <mergeCell ref="A32:B32"/>
    <mergeCell ref="A29:D29"/>
    <mergeCell ref="E31:F31"/>
    <mergeCell ref="A33:B33"/>
    <mergeCell ref="A24:C26"/>
    <mergeCell ref="D26:E26"/>
    <mergeCell ref="A27:E27"/>
    <mergeCell ref="A28:E28"/>
    <mergeCell ref="B17:F17"/>
  </mergeCells>
  <printOptions/>
  <pageMargins left="0.25" right="0.25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2022-03-19T14:23:27Z</cp:lastPrinted>
  <dcterms:created xsi:type="dcterms:W3CDTF">2017-02-03T07:33:30Z</dcterms:created>
  <dcterms:modified xsi:type="dcterms:W3CDTF">2022-03-19T15:09:24Z</dcterms:modified>
  <cp:category/>
  <cp:version/>
  <cp:contentType/>
  <cp:contentStatus/>
</cp:coreProperties>
</file>